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SI Annual Data" sheetId="2" state="visible" r:id="rId2"/>
    <sheet xmlns:r="http://schemas.openxmlformats.org/officeDocument/2006/relationships" name="Portfolio A" sheetId="3" state="visible" r:id="rId3"/>
    <sheet xmlns:r="http://schemas.openxmlformats.org/officeDocument/2006/relationships" name="Risk Dashboard" sheetId="4" state="visible" r:id="rId4"/>
    <sheet xmlns:r="http://schemas.openxmlformats.org/officeDocument/2006/relationships" name="Stress Test" sheetId="5" state="visible" r:id="rId5"/>
    <sheet xmlns:r="http://schemas.openxmlformats.org/officeDocument/2006/relationships" name="Sources" sheetId="6" state="visible" r:id="rId6"/>
  </sheets>
  <definedNames>
    <definedName name="_xlnm._FilterDatabase" localSheetId="1" hidden="1">'ASI Annual Data'!$A$4:$F$30</definedName>
    <definedName name="_xlnm._FilterDatabase" localSheetId="3" hidden="1">'Risk Dashboard'!$A$4:$E$12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0.00%;[Red]-0.00%"/>
    <numFmt numFmtId="165" formatCode="₦#,##0;[Red]-₦#,##0"/>
    <numFmt numFmtId="166" formatCode="0.0%"/>
    <numFmt numFmtId="167" formatCode="₦#,##0"/>
  </numFmts>
  <fonts count="6">
    <font>
      <name val="Calibri"/>
      <family val="2"/>
      <color theme="1"/>
      <sz val="11"/>
      <scheme val="minor"/>
    </font>
    <font>
      <b val="1"/>
      <color rgb="00FFFFFF"/>
      <sz val="17"/>
    </font>
    <font>
      <i val="1"/>
      <color rgb="00667085"/>
      <sz val="10"/>
    </font>
    <font>
      <b val="1"/>
      <color rgb="00081B38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081B38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4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166" fontId="0" fillId="0" borderId="0" pivotButton="0" quotePrefix="0" xfId="0"/>
    <xf numFmtId="167" fontId="0" fillId="0" borderId="0" pivotButton="0" quotePrefix="0" xfId="0"/>
    <xf numFmtId="0" fontId="5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Illustrative Portfolio A value</a:t>
            </a:r>
          </a:p>
        </rich>
      </tx>
    </title>
    <plotArea>
      <lineChart>
        <grouping val="standard"/>
        <ser>
          <idx val="0"/>
          <order val="0"/>
          <tx>
            <strRef>
              <f>'Portfolio A'!E4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'Portfolio A'!$A$5:$A$30</f>
            </numRef>
          </cat>
          <val>
            <numRef>
              <f>'Portfolio A'!$E$5:$E$30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Portfolio value (₦)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ec.gov.ng/files/Annual%20reports/SEC%20ANNUAL%20REPORTS%20%20ACCOUNTS%202009_lite.pdf" TargetMode="External" Id="rId1"/><Relationship Type="http://schemas.openxmlformats.org/officeDocument/2006/relationships/hyperlink" Target="https://doclib.ngxgroup.com/DownloadsContent/COVERPAGE%20FOR%2031-12-2025.pdf" TargetMode="External" Id="rId2"/><Relationship Type="http://schemas.openxmlformats.org/officeDocument/2006/relationships/hyperlink" Target="https://ngxgroup.com/ngx-asi-closes-2024-with-37-return/" TargetMode="External" Id="rId3"/><Relationship Type="http://schemas.openxmlformats.org/officeDocument/2006/relationships/hyperlink" Target="https://ngxgroup.com/ngx-group-steering-market-to-world-beating-51-19-rally-in-2025/" TargetMode="External" Id="rId4"/><Relationship Type="http://schemas.openxmlformats.org/officeDocument/2006/relationships/hyperlink" Target="https://ngxgroup.com/exchange/data/x-dataportal/" TargetMode="External" Id="rId5"/><Relationship Type="http://schemas.openxmlformats.org/officeDocument/2006/relationships/hyperlink" Target="https://www.cbn.gov.ng/MonetaryPolicy/decisions.html" TargetMode="External" Id="rId6"/><Relationship Type="http://schemas.openxmlformats.org/officeDocument/2006/relationships/hyperlink" Target="https://www.cbn.gov.ng/rates/ExchRateByCurrency.html" TargetMode="External" Id="rId7"/><Relationship Type="http://schemas.openxmlformats.org/officeDocument/2006/relationships/hyperlink" Target="https://nigerianstat.gov.ng/" TargetMode="External" Id="rId8"/><Relationship Type="http://schemas.openxmlformats.org/officeDocument/2006/relationships/hyperlink" Target="https://nairametrics.com/2026/10/13/ngx-sheds-n144-54-billion-as-bearish-pressure-persists/" TargetMode="External" Id="rId9"/><Relationship Type="http://schemas.openxmlformats.org/officeDocument/2006/relationships/hyperlink" Target="https://ngxgroup.com/exchange/data/data-library/" TargetMode="External" Id="rId10"/></Relationships>
</file>

<file path=xl/worksheets/sheet1.xml><?xml version="1.0" encoding="utf-8"?>
<worksheet xmlns="http://schemas.openxmlformats.org/spreadsheetml/2006/main">
  <sheetPr>
    <tabColor rgb="00081B38"/>
    <outlinePr summaryBelow="1" summaryRight="1"/>
    <pageSetUpPr fitToPage="1"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REGENCY ASSETS MANAGEMENT LIMITED</t>
        </is>
      </c>
    </row>
    <row r="2">
      <c r="A2" s="2" t="inlineStr">
        <is>
          <t>Research workbook | NGX Market Cycles: What History Can Teach Investors About Growth, Risk and the Road to 2027</t>
        </is>
      </c>
    </row>
    <row r="4">
      <c r="A4" s="3" t="inlineStr">
        <is>
          <t>Purpose</t>
        </is>
      </c>
      <c r="B4" s="4" t="inlineStr">
        <is>
          <t>Supporting workbook with annual ASI history, a hypothetical ₦1m compounding case study, risk dashboard, downside stress tests and sources.</t>
        </is>
      </c>
    </row>
    <row r="5">
      <c r="A5" s="3" t="inlineStr">
        <is>
          <t>2026 caveat</t>
        </is>
      </c>
      <c r="B5" s="4" t="inlineStr">
        <is>
          <t>2026 close and +59.06% YTD are provisional figures through 13 October 2026. Confirm against the NGX Daily Official List before updating or republishing.</t>
        </is>
      </c>
    </row>
    <row r="6">
      <c r="A6" s="3" t="inlineStr">
        <is>
          <t>Portfolio caveat</t>
        </is>
      </c>
      <c r="B6" s="4" t="inlineStr">
        <is>
          <t>Price-return illustration only; excludes dividends, fees, taxes, slippage, tracking error, deposits and withdrawals. The ASI is not directly purchasable.</t>
        </is>
      </c>
    </row>
    <row r="7">
      <c r="A7" s="3" t="inlineStr">
        <is>
          <t>Risk dashboard</t>
        </is>
      </c>
      <c r="B7" s="4" t="inlineStr">
        <is>
          <t>Not rated means comparable, date-matched data were not available in the report. It does not mean low risk.</t>
        </is>
      </c>
    </row>
    <row r="8">
      <c r="A8" s="3" t="inlineStr">
        <is>
          <t>Use</t>
        </is>
      </c>
      <c r="B8" s="4" t="inlineStr">
        <is>
          <t>Research and education, not personal investment advice or a crash forecast.</t>
        </is>
      </c>
    </row>
    <row r="9">
      <c r="A9" s="3" t="inlineStr">
        <is>
          <t>Research analyst</t>
        </is>
      </c>
      <c r="B9" s="4" t="inlineStr">
        <is>
          <t>Taiwo A. Layonu</t>
        </is>
      </c>
    </row>
    <row r="10">
      <c r="A10" s="3" t="inlineStr">
        <is>
          <t>Email</t>
        </is>
      </c>
      <c r="B10" s="4" t="inlineStr">
        <is>
          <t>t.layonu@regencyng.net</t>
        </is>
      </c>
    </row>
    <row r="11">
      <c r="A11" s="3" t="inlineStr">
        <is>
          <t>Website</t>
        </is>
      </c>
      <c r="B11" s="4" t="inlineStr">
        <is>
          <t>www.regencyng.net</t>
        </is>
      </c>
    </row>
  </sheetData>
  <mergeCells count="10">
    <mergeCell ref="B4:F4"/>
    <mergeCell ref="A2:F2"/>
    <mergeCell ref="B7:F7"/>
    <mergeCell ref="B6:F6"/>
    <mergeCell ref="B10:F10"/>
    <mergeCell ref="A1:F1"/>
    <mergeCell ref="B11:F11"/>
    <mergeCell ref="B5:F5"/>
    <mergeCell ref="B8:F8"/>
    <mergeCell ref="B9:F9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081B38"/>
    <outlinePr summaryBelow="1" summaryRight="1"/>
    <pageSetUpPr fitToPage="1"/>
  </sheetPr>
  <dimension ref="A1:F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0" customWidth="1" min="3" max="3"/>
    <col width="18" customWidth="1" min="4" max="4"/>
    <col width="65" customWidth="1" min="5" max="5"/>
    <col width="22" customWidth="1" min="6" max="6"/>
  </cols>
  <sheetData>
    <row r="1" ht="30" customHeight="1">
      <c r="A1" s="1" t="inlineStr">
        <is>
          <t>NGX ALL-SHARE INDEX | 2001–2026</t>
        </is>
      </c>
    </row>
    <row r="2">
      <c r="A2" s="2" t="inlineStr">
        <is>
          <t>Source-derived figures as presented in the report; 2026 is partial-year and provisional.</t>
        </is>
      </c>
    </row>
    <row r="4" ht="30" customHeight="1">
      <c r="A4" s="5" t="inlineStr">
        <is>
          <t>Year</t>
        </is>
      </c>
      <c r="B4" s="5" t="inlineStr">
        <is>
          <t>ASI level (points)</t>
        </is>
      </c>
      <c r="C4" s="5" t="inlineStr">
        <is>
          <t>Annual return / YTD</t>
        </is>
      </c>
      <c r="D4" s="5" t="inlineStr">
        <is>
          <t>Return status</t>
        </is>
      </c>
      <c r="E4" s="5" t="inlineStr">
        <is>
          <t>Data/source note</t>
        </is>
      </c>
      <c r="F4" s="5" t="inlineStr">
        <is>
          <t>Data type</t>
        </is>
      </c>
    </row>
    <row r="5">
      <c r="A5" s="6" t="n">
        <v>2001</v>
      </c>
      <c r="B5" s="7" t="n">
        <v>10963.1</v>
      </c>
      <c r="C5" s="8" t="n">
        <v>0.352</v>
      </c>
      <c r="D5" s="4" t="inlineStr">
        <is>
          <t>Positive</t>
        </is>
      </c>
      <c r="E5" s="4" t="inlineStr">
        <is>
          <t>SEC Nigeria Annual Report and Accounts 2009, Table 16; rounded return</t>
        </is>
      </c>
      <c r="F5" s="4" t="inlineStr">
        <is>
          <t>Calendar year</t>
        </is>
      </c>
    </row>
    <row r="6">
      <c r="A6" s="6" t="n">
        <v>2002</v>
      </c>
      <c r="B6" s="7" t="n">
        <v>12137.7</v>
      </c>
      <c r="C6" s="8" t="n">
        <v>0.107</v>
      </c>
      <c r="D6" s="4" t="inlineStr">
        <is>
          <t>Positive</t>
        </is>
      </c>
      <c r="E6" s="4" t="inlineStr">
        <is>
          <t>SEC Nigeria Annual Report and Accounts 2009, Table 16; rounded return</t>
        </is>
      </c>
      <c r="F6" s="4" t="inlineStr">
        <is>
          <t>Calendar year</t>
        </is>
      </c>
    </row>
    <row r="7">
      <c r="A7" s="6" t="n">
        <v>2003</v>
      </c>
      <c r="B7" s="7" t="n">
        <v>20128.9</v>
      </c>
      <c r="C7" s="8" t="n">
        <v>0.658</v>
      </c>
      <c r="D7" s="4" t="inlineStr">
        <is>
          <t>Positive</t>
        </is>
      </c>
      <c r="E7" s="4" t="inlineStr">
        <is>
          <t>SEC Nigeria Annual Report and Accounts 2009, Table 16; rounded return</t>
        </is>
      </c>
      <c r="F7" s="4" t="inlineStr">
        <is>
          <t>Calendar year</t>
        </is>
      </c>
    </row>
    <row r="8">
      <c r="A8" s="6" t="n">
        <v>2004</v>
      </c>
      <c r="B8" s="7" t="n">
        <v>23844.5</v>
      </c>
      <c r="C8" s="8" t="n">
        <v>0.185</v>
      </c>
      <c r="D8" s="4" t="inlineStr">
        <is>
          <t>Positive</t>
        </is>
      </c>
      <c r="E8" s="4" t="inlineStr">
        <is>
          <t>SEC Nigeria Annual Report and Accounts 2009, Table 16; rounded return</t>
        </is>
      </c>
      <c r="F8" s="4" t="inlineStr">
        <is>
          <t>Calendar year</t>
        </is>
      </c>
    </row>
    <row r="9">
      <c r="A9" s="6" t="n">
        <v>2005</v>
      </c>
      <c r="B9" s="7" t="n">
        <v>24085.8</v>
      </c>
      <c r="C9" s="8" t="n">
        <v>0.01</v>
      </c>
      <c r="D9" s="4" t="inlineStr">
        <is>
          <t>Positive</t>
        </is>
      </c>
      <c r="E9" s="4" t="inlineStr">
        <is>
          <t>SEC Nigeria Annual Report and Accounts 2009, Table 16; rounded return</t>
        </is>
      </c>
      <c r="F9" s="4" t="inlineStr">
        <is>
          <t>Calendar year</t>
        </is>
      </c>
    </row>
    <row r="10">
      <c r="A10" s="6" t="n">
        <v>2006</v>
      </c>
      <c r="B10" s="7" t="n">
        <v>33189.3</v>
      </c>
      <c r="C10" s="8" t="n">
        <v>0.378</v>
      </c>
      <c r="D10" s="4" t="inlineStr">
        <is>
          <t>Positive</t>
        </is>
      </c>
      <c r="E10" s="4" t="inlineStr">
        <is>
          <t>SEC Nigeria Annual Report and Accounts 2009, Table 16; rounded return</t>
        </is>
      </c>
      <c r="F10" s="4" t="inlineStr">
        <is>
          <t>Calendar year</t>
        </is>
      </c>
    </row>
    <row r="11">
      <c r="A11" s="6" t="n">
        <v>2007</v>
      </c>
      <c r="B11" s="7" t="n">
        <v>57990.2</v>
      </c>
      <c r="C11" s="8" t="n">
        <v>0.747</v>
      </c>
      <c r="D11" s="4" t="inlineStr">
        <is>
          <t>Positive</t>
        </is>
      </c>
      <c r="E11" s="4" t="inlineStr">
        <is>
          <t>SEC Nigeria Annual Report and Accounts 2009, Table 16; rounded return</t>
        </is>
      </c>
      <c r="F11" s="4" t="inlineStr">
        <is>
          <t>Calendar year</t>
        </is>
      </c>
    </row>
    <row r="12">
      <c r="A12" s="6" t="n">
        <v>2008</v>
      </c>
      <c r="B12" s="7" t="n">
        <v>31450.8</v>
      </c>
      <c r="C12" s="8" t="n">
        <v>-0.458</v>
      </c>
      <c r="D12" s="4" t="inlineStr">
        <is>
          <t>Negative</t>
        </is>
      </c>
      <c r="E12" s="4" t="inlineStr">
        <is>
          <t>SEC Nigeria Annual Report and Accounts 2009, Table 16; rounded return</t>
        </is>
      </c>
      <c r="F12" s="4" t="inlineStr">
        <is>
          <t>Calendar year</t>
        </is>
      </c>
    </row>
    <row r="13">
      <c r="A13" s="6" t="n">
        <v>2009</v>
      </c>
      <c r="B13" s="7" t="n">
        <v>20827.2</v>
      </c>
      <c r="C13" s="8" t="n">
        <v>-0.338</v>
      </c>
      <c r="D13" s="4" t="inlineStr">
        <is>
          <t>Negative</t>
        </is>
      </c>
      <c r="E13" s="4" t="inlineStr">
        <is>
          <t>SEC Nigeria Annual Report and Accounts 2009, Table 16; rounded return</t>
        </is>
      </c>
      <c r="F13" s="4" t="inlineStr">
        <is>
          <t>Calendar year</t>
        </is>
      </c>
    </row>
    <row r="14">
      <c r="A14" s="6" t="n">
        <v>2010</v>
      </c>
      <c r="B14" s="7" t="n">
        <v>24770.52</v>
      </c>
      <c r="C14" s="8" t="n">
        <v>0.1893</v>
      </c>
      <c r="D14" s="4" t="inlineStr">
        <is>
          <t>Positive</t>
        </is>
      </c>
      <c r="E14" s="4" t="inlineStr">
        <is>
          <t>NSE/NGX published annual return series; year-end close cross-checked</t>
        </is>
      </c>
      <c r="F14" s="4" t="inlineStr">
        <is>
          <t>Calendar year</t>
        </is>
      </c>
    </row>
    <row r="15">
      <c r="A15" s="6" t="n">
        <v>2011</v>
      </c>
      <c r="B15" s="7" t="n">
        <v>20730.63</v>
      </c>
      <c r="C15" s="8" t="n">
        <v>-0.1631</v>
      </c>
      <c r="D15" s="4" t="inlineStr">
        <is>
          <t>Negative</t>
        </is>
      </c>
      <c r="E15" s="4" t="inlineStr">
        <is>
          <t>NSE/NGX published annual return series; year-end close cross-checked</t>
        </is>
      </c>
      <c r="F15" s="4" t="inlineStr">
        <is>
          <t>Calendar year</t>
        </is>
      </c>
    </row>
    <row r="16">
      <c r="A16" s="6" t="n">
        <v>2012</v>
      </c>
      <c r="B16" s="7" t="n">
        <v>28078.81</v>
      </c>
      <c r="C16" s="8" t="n">
        <v>0.3545</v>
      </c>
      <c r="D16" s="4" t="inlineStr">
        <is>
          <t>Positive</t>
        </is>
      </c>
      <c r="E16" s="4" t="inlineStr">
        <is>
          <t>NSE/NGX published annual return series; year-end close cross-checked</t>
        </is>
      </c>
      <c r="F16" s="4" t="inlineStr">
        <is>
          <t>Calendar year</t>
        </is>
      </c>
    </row>
    <row r="17">
      <c r="A17" s="6" t="n">
        <v>2013</v>
      </c>
      <c r="B17" s="7" t="n">
        <v>41329.19</v>
      </c>
      <c r="C17" s="8" t="n">
        <v>0.4719</v>
      </c>
      <c r="D17" s="4" t="inlineStr">
        <is>
          <t>Positive</t>
        </is>
      </c>
      <c r="E17" s="4" t="inlineStr">
        <is>
          <t>NSE/NGX published annual return series; year-end close cross-checked</t>
        </is>
      </c>
      <c r="F17" s="4" t="inlineStr">
        <is>
          <t>Calendar year</t>
        </is>
      </c>
    </row>
    <row r="18">
      <c r="A18" s="6" t="n">
        <v>2014</v>
      </c>
      <c r="B18" s="7" t="n">
        <v>34657.15</v>
      </c>
      <c r="C18" s="8" t="n">
        <v>-0.1614</v>
      </c>
      <c r="D18" s="4" t="inlineStr">
        <is>
          <t>Negative</t>
        </is>
      </c>
      <c r="E18" s="4" t="inlineStr">
        <is>
          <t>NSE/NGX published annual return series; year-end close cross-checked</t>
        </is>
      </c>
      <c r="F18" s="4" t="inlineStr">
        <is>
          <t>Calendar year</t>
        </is>
      </c>
    </row>
    <row r="19">
      <c r="A19" s="6" t="n">
        <v>2015</v>
      </c>
      <c r="B19" s="7" t="n">
        <v>28642.25</v>
      </c>
      <c r="C19" s="8" t="n">
        <v>-0.1736</v>
      </c>
      <c r="D19" s="4" t="inlineStr">
        <is>
          <t>Negative</t>
        </is>
      </c>
      <c r="E19" s="4" t="inlineStr">
        <is>
          <t>Official NSE 2016 Market Recap; year-end close and return</t>
        </is>
      </c>
      <c r="F19" s="4" t="inlineStr">
        <is>
          <t>Calendar year</t>
        </is>
      </c>
    </row>
    <row r="20">
      <c r="A20" s="6" t="n">
        <v>2016</v>
      </c>
      <c r="B20" s="7" t="n">
        <v>26874.62</v>
      </c>
      <c r="C20" s="8" t="n">
        <v>-0.0617</v>
      </c>
      <c r="D20" s="4" t="inlineStr">
        <is>
          <t>Negative</t>
        </is>
      </c>
      <c r="E20" s="4" t="inlineStr">
        <is>
          <t>Official NSE 2016 Market Recap; year-end close and return</t>
        </is>
      </c>
      <c r="F20" s="4" t="inlineStr">
        <is>
          <t>Calendar year</t>
        </is>
      </c>
    </row>
    <row r="21">
      <c r="A21" s="6" t="n">
        <v>2017</v>
      </c>
      <c r="B21" s="7" t="n">
        <v>38243.19</v>
      </c>
      <c r="C21" s="8" t="n">
        <v>0.423</v>
      </c>
      <c r="D21" s="4" t="inlineStr">
        <is>
          <t>Positive</t>
        </is>
      </c>
      <c r="E21" s="4" t="inlineStr">
        <is>
          <t>Official NSE 2017/2018 Market Recap; year-end close and return</t>
        </is>
      </c>
      <c r="F21" s="4" t="inlineStr">
        <is>
          <t>Calendar year</t>
        </is>
      </c>
    </row>
    <row r="22">
      <c r="A22" s="6" t="n">
        <v>2018</v>
      </c>
      <c r="B22" s="7" t="n">
        <v>31430.5</v>
      </c>
      <c r="C22" s="8" t="n">
        <v>-0.1781</v>
      </c>
      <c r="D22" s="4" t="inlineStr">
        <is>
          <t>Negative</t>
        </is>
      </c>
      <c r="E22" s="4" t="inlineStr">
        <is>
          <t>Official NSE 2017/2018 Market Recap; year-end close and return</t>
        </is>
      </c>
      <c r="F22" s="4" t="inlineStr">
        <is>
          <t>Calendar year</t>
        </is>
      </c>
    </row>
    <row r="23">
      <c r="A23" s="6" t="n">
        <v>2019</v>
      </c>
      <c r="B23" s="7" t="n">
        <v>26842.07</v>
      </c>
      <c r="C23" s="8" t="n">
        <v>-0.146</v>
      </c>
      <c r="D23" s="4" t="inlineStr">
        <is>
          <t>Negative</t>
        </is>
      </c>
      <c r="E23" s="4" t="inlineStr">
        <is>
          <t>Official NSE 2019/2020 Market Recap; year-end close and return</t>
        </is>
      </c>
      <c r="F23" s="4" t="inlineStr">
        <is>
          <t>Calendar year</t>
        </is>
      </c>
    </row>
    <row r="24">
      <c r="A24" s="6" t="n">
        <v>2020</v>
      </c>
      <c r="B24" s="7" t="n">
        <v>40270.72</v>
      </c>
      <c r="C24" s="8" t="n">
        <v>0.5003</v>
      </c>
      <c r="D24" s="4" t="inlineStr">
        <is>
          <t>Positive</t>
        </is>
      </c>
      <c r="E24" s="4" t="inlineStr">
        <is>
          <t>Official NSE 2019/2020 Market Recap; year-end close and return</t>
        </is>
      </c>
      <c r="F24" s="4" t="inlineStr">
        <is>
          <t>Calendar year</t>
        </is>
      </c>
    </row>
    <row r="25">
      <c r="A25" s="6" t="n">
        <v>2021</v>
      </c>
      <c r="B25" s="7" t="n">
        <v>42716.44</v>
      </c>
      <c r="C25" s="8" t="n">
        <v>0.0607</v>
      </c>
      <c r="D25" s="4" t="inlineStr">
        <is>
          <t>Positive</t>
        </is>
      </c>
      <c r="E25" s="4" t="inlineStr">
        <is>
          <t>Official NGX Weekly Report, week ended 31 Dec 2021</t>
        </is>
      </c>
      <c r="F25" s="4" t="inlineStr">
        <is>
          <t>Calendar year</t>
        </is>
      </c>
    </row>
    <row r="26">
      <c r="A26" s="6" t="n">
        <v>2022</v>
      </c>
      <c r="B26" s="7" t="n">
        <v>51251.06</v>
      </c>
      <c r="C26" s="8" t="n">
        <v>0.1998</v>
      </c>
      <c r="D26" s="4" t="inlineStr">
        <is>
          <t>Positive</t>
        </is>
      </c>
      <c r="E26" s="4" t="inlineStr">
        <is>
          <t>NGX year-end report; close 51,251.06</t>
        </is>
      </c>
      <c r="F26" s="4" t="inlineStr">
        <is>
          <t>Calendar year</t>
        </is>
      </c>
    </row>
    <row r="27">
      <c r="A27" s="6" t="n">
        <v>2023</v>
      </c>
      <c r="B27" s="7" t="n">
        <v>74773.77</v>
      </c>
      <c r="C27" s="8" t="n">
        <v>0.459</v>
      </c>
      <c r="D27" s="4" t="inlineStr">
        <is>
          <t>Positive</t>
        </is>
      </c>
      <c r="E27" s="4" t="inlineStr">
        <is>
          <t>NGX Weekly Report, week ended 29 Dec 2023</t>
        </is>
      </c>
      <c r="F27" s="4" t="inlineStr">
        <is>
          <t>Calendar year</t>
        </is>
      </c>
    </row>
    <row r="28">
      <c r="A28" s="6" t="n">
        <v>2024</v>
      </c>
      <c r="B28" s="7" t="n">
        <v>102926.4</v>
      </c>
      <c r="C28" s="8" t="n">
        <v>0.3765</v>
      </c>
      <c r="D28" s="4" t="inlineStr">
        <is>
          <t>Positive</t>
        </is>
      </c>
      <c r="E28" s="4" t="inlineStr">
        <is>
          <t>NGX official 2024 year-end performance</t>
        </is>
      </c>
      <c r="F28" s="4" t="inlineStr">
        <is>
          <t>Calendar year</t>
        </is>
      </c>
    </row>
    <row r="29">
      <c r="A29" s="6" t="n">
        <v>2025</v>
      </c>
      <c r="B29" s="7" t="n">
        <v>155613.03</v>
      </c>
      <c r="C29" s="8" t="n">
        <v>0.5119</v>
      </c>
      <c r="D29" s="4" t="inlineStr">
        <is>
          <t>Positive</t>
        </is>
      </c>
      <c r="E29" s="4" t="inlineStr">
        <is>
          <t>NGX official 2025 year-end performance</t>
        </is>
      </c>
      <c r="F29" s="4" t="inlineStr">
        <is>
          <t>Calendar year</t>
        </is>
      </c>
    </row>
    <row r="30">
      <c r="A30" s="9" t="n">
        <v>2026</v>
      </c>
      <c r="B30" s="10" t="n">
        <v>247513.63</v>
      </c>
      <c r="C30" s="11" t="n">
        <v>0.5906</v>
      </c>
      <c r="D30" s="12" t="inlineStr">
        <is>
          <t>Positive YTD</t>
        </is>
      </c>
      <c r="E30" s="12" t="inlineStr">
        <is>
          <t>Provisional close 13 Oct 2026; partial-year, pending official daily-list confirmation</t>
        </is>
      </c>
      <c r="F30" s="12" t="inlineStr">
        <is>
          <t>Partial-year YTD</t>
        </is>
      </c>
    </row>
  </sheetData>
  <autoFilter ref="A4:F30"/>
  <mergeCells count="2">
    <mergeCell ref="A2:F2"/>
    <mergeCell ref="A1:F1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081B38"/>
    <outlinePr summaryBelow="1" summaryRight="1"/>
    <pageSetUpPr fitToPage="1"/>
  </sheetPr>
  <dimension ref="A1:F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22" customWidth="1" min="4" max="4"/>
    <col width="22" customWidth="1" min="5" max="5"/>
    <col width="34" customWidth="1" min="6" max="6"/>
  </cols>
  <sheetData>
    <row r="1" ht="30" customHeight="1">
      <c r="A1" s="1" t="inlineStr">
        <is>
          <t>PORTFOLIO A | HYPOTHETICAL ₦1,000,000</t>
        </is>
      </c>
    </row>
    <row r="2">
      <c r="A2" s="2" t="inlineStr">
        <is>
          <t>Illustrative compounding using report returns; not actual fund performance.</t>
        </is>
      </c>
    </row>
    <row r="4" ht="30" customHeight="1">
      <c r="A4" s="5" t="inlineStr">
        <is>
          <t>Year</t>
        </is>
      </c>
      <c r="B4" s="5" t="inlineStr">
        <is>
          <t>ASI return / YTD</t>
        </is>
      </c>
      <c r="C4" s="5" t="inlineStr">
        <is>
          <t>Starting value (₦)</t>
        </is>
      </c>
      <c r="D4" s="5" t="inlineStr">
        <is>
          <t>Return impact (₦)</t>
        </is>
      </c>
      <c r="E4" s="5" t="inlineStr">
        <is>
          <t>Ending value (₦)</t>
        </is>
      </c>
      <c r="F4" s="5" t="inlineStr">
        <is>
          <t>Period note</t>
        </is>
      </c>
    </row>
    <row r="5">
      <c r="A5" s="6" t="n">
        <v>2001</v>
      </c>
      <c r="B5" s="8" t="n">
        <v>0.352</v>
      </c>
      <c r="C5" s="13">
        <f>1000000</f>
        <v/>
      </c>
      <c r="D5" s="13">
        <f>C5*B5</f>
        <v/>
      </c>
      <c r="E5" s="13">
        <f>C5+D5</f>
        <v/>
      </c>
      <c r="F5" s="4" t="inlineStr">
        <is>
          <t>Calendar-year return</t>
        </is>
      </c>
    </row>
    <row r="6">
      <c r="A6" s="6" t="n">
        <v>2002</v>
      </c>
      <c r="B6" s="8" t="n">
        <v>0.107</v>
      </c>
      <c r="C6" s="13">
        <f>E5</f>
        <v/>
      </c>
      <c r="D6" s="13">
        <f>C6*B6</f>
        <v/>
      </c>
      <c r="E6" s="13">
        <f>C6+D6</f>
        <v/>
      </c>
      <c r="F6" s="4" t="inlineStr">
        <is>
          <t>Calendar-year return</t>
        </is>
      </c>
    </row>
    <row r="7">
      <c r="A7" s="6" t="n">
        <v>2003</v>
      </c>
      <c r="B7" s="8" t="n">
        <v>0.658</v>
      </c>
      <c r="C7" s="13">
        <f>E6</f>
        <v/>
      </c>
      <c r="D7" s="13">
        <f>C7*B7</f>
        <v/>
      </c>
      <c r="E7" s="13">
        <f>C7+D7</f>
        <v/>
      </c>
      <c r="F7" s="4" t="inlineStr">
        <is>
          <t>Calendar-year return</t>
        </is>
      </c>
    </row>
    <row r="8">
      <c r="A8" s="6" t="n">
        <v>2004</v>
      </c>
      <c r="B8" s="8" t="n">
        <v>0.185</v>
      </c>
      <c r="C8" s="13">
        <f>E7</f>
        <v/>
      </c>
      <c r="D8" s="13">
        <f>C8*B8</f>
        <v/>
      </c>
      <c r="E8" s="13">
        <f>C8+D8</f>
        <v/>
      </c>
      <c r="F8" s="4" t="inlineStr">
        <is>
          <t>Calendar-year return</t>
        </is>
      </c>
    </row>
    <row r="9">
      <c r="A9" s="6" t="n">
        <v>2005</v>
      </c>
      <c r="B9" s="8" t="n">
        <v>0.01</v>
      </c>
      <c r="C9" s="13">
        <f>E8</f>
        <v/>
      </c>
      <c r="D9" s="13">
        <f>C9*B9</f>
        <v/>
      </c>
      <c r="E9" s="13">
        <f>C9+D9</f>
        <v/>
      </c>
      <c r="F9" s="4" t="inlineStr">
        <is>
          <t>Calendar-year return</t>
        </is>
      </c>
    </row>
    <row r="10">
      <c r="A10" s="6" t="n">
        <v>2006</v>
      </c>
      <c r="B10" s="8" t="n">
        <v>0.378</v>
      </c>
      <c r="C10" s="13">
        <f>E9</f>
        <v/>
      </c>
      <c r="D10" s="13">
        <f>C10*B10</f>
        <v/>
      </c>
      <c r="E10" s="13">
        <f>C10+D10</f>
        <v/>
      </c>
      <c r="F10" s="4" t="inlineStr">
        <is>
          <t>Calendar-year return</t>
        </is>
      </c>
    </row>
    <row r="11">
      <c r="A11" s="6" t="n">
        <v>2007</v>
      </c>
      <c r="B11" s="8" t="n">
        <v>0.747</v>
      </c>
      <c r="C11" s="13">
        <f>E10</f>
        <v/>
      </c>
      <c r="D11" s="13">
        <f>C11*B11</f>
        <v/>
      </c>
      <c r="E11" s="13">
        <f>C11+D11</f>
        <v/>
      </c>
      <c r="F11" s="4" t="inlineStr">
        <is>
          <t>Calendar-year return</t>
        </is>
      </c>
    </row>
    <row r="12">
      <c r="A12" s="6" t="n">
        <v>2008</v>
      </c>
      <c r="B12" s="8" t="n">
        <v>-0.458</v>
      </c>
      <c r="C12" s="13">
        <f>E11</f>
        <v/>
      </c>
      <c r="D12" s="13">
        <f>C12*B12</f>
        <v/>
      </c>
      <c r="E12" s="13">
        <f>C12+D12</f>
        <v/>
      </c>
      <c r="F12" s="4" t="inlineStr">
        <is>
          <t>Calendar-year return</t>
        </is>
      </c>
    </row>
    <row r="13">
      <c r="A13" s="6" t="n">
        <v>2009</v>
      </c>
      <c r="B13" s="8" t="n">
        <v>-0.338</v>
      </c>
      <c r="C13" s="13">
        <f>E12</f>
        <v/>
      </c>
      <c r="D13" s="13">
        <f>C13*B13</f>
        <v/>
      </c>
      <c r="E13" s="13">
        <f>C13+D13</f>
        <v/>
      </c>
      <c r="F13" s="4" t="inlineStr">
        <is>
          <t>Calendar-year return</t>
        </is>
      </c>
    </row>
    <row r="14">
      <c r="A14" s="6" t="n">
        <v>2010</v>
      </c>
      <c r="B14" s="8" t="n">
        <v>0.1893</v>
      </c>
      <c r="C14" s="13">
        <f>E13</f>
        <v/>
      </c>
      <c r="D14" s="13">
        <f>C14*B14</f>
        <v/>
      </c>
      <c r="E14" s="13">
        <f>C14+D14</f>
        <v/>
      </c>
      <c r="F14" s="4" t="inlineStr">
        <is>
          <t>Calendar-year return</t>
        </is>
      </c>
    </row>
    <row r="15">
      <c r="A15" s="6" t="n">
        <v>2011</v>
      </c>
      <c r="B15" s="8" t="n">
        <v>-0.1631</v>
      </c>
      <c r="C15" s="13">
        <f>E14</f>
        <v/>
      </c>
      <c r="D15" s="13">
        <f>C15*B15</f>
        <v/>
      </c>
      <c r="E15" s="13">
        <f>C15+D15</f>
        <v/>
      </c>
      <c r="F15" s="4" t="inlineStr">
        <is>
          <t>Calendar-year return</t>
        </is>
      </c>
    </row>
    <row r="16">
      <c r="A16" s="6" t="n">
        <v>2012</v>
      </c>
      <c r="B16" s="8" t="n">
        <v>0.3545</v>
      </c>
      <c r="C16" s="13">
        <f>E15</f>
        <v/>
      </c>
      <c r="D16" s="13">
        <f>C16*B16</f>
        <v/>
      </c>
      <c r="E16" s="13">
        <f>C16+D16</f>
        <v/>
      </c>
      <c r="F16" s="4" t="inlineStr">
        <is>
          <t>Calendar-year return</t>
        </is>
      </c>
    </row>
    <row r="17">
      <c r="A17" s="6" t="n">
        <v>2013</v>
      </c>
      <c r="B17" s="8" t="n">
        <v>0.4719</v>
      </c>
      <c r="C17" s="13">
        <f>E16</f>
        <v/>
      </c>
      <c r="D17" s="13">
        <f>C17*B17</f>
        <v/>
      </c>
      <c r="E17" s="13">
        <f>C17+D17</f>
        <v/>
      </c>
      <c r="F17" s="4" t="inlineStr">
        <is>
          <t>Calendar-year return</t>
        </is>
      </c>
    </row>
    <row r="18">
      <c r="A18" s="6" t="n">
        <v>2014</v>
      </c>
      <c r="B18" s="8" t="n">
        <v>-0.1614</v>
      </c>
      <c r="C18" s="13">
        <f>E17</f>
        <v/>
      </c>
      <c r="D18" s="13">
        <f>C18*B18</f>
        <v/>
      </c>
      <c r="E18" s="13">
        <f>C18+D18</f>
        <v/>
      </c>
      <c r="F18" s="4" t="inlineStr">
        <is>
          <t>Calendar-year return</t>
        </is>
      </c>
    </row>
    <row r="19">
      <c r="A19" s="6" t="n">
        <v>2015</v>
      </c>
      <c r="B19" s="8" t="n">
        <v>-0.1736</v>
      </c>
      <c r="C19" s="13">
        <f>E18</f>
        <v/>
      </c>
      <c r="D19" s="13">
        <f>C19*B19</f>
        <v/>
      </c>
      <c r="E19" s="13">
        <f>C19+D19</f>
        <v/>
      </c>
      <c r="F19" s="4" t="inlineStr">
        <is>
          <t>Calendar-year return</t>
        </is>
      </c>
    </row>
    <row r="20">
      <c r="A20" s="6" t="n">
        <v>2016</v>
      </c>
      <c r="B20" s="8" t="n">
        <v>-0.0617</v>
      </c>
      <c r="C20" s="13">
        <f>E19</f>
        <v/>
      </c>
      <c r="D20" s="13">
        <f>C20*B20</f>
        <v/>
      </c>
      <c r="E20" s="13">
        <f>C20+D20</f>
        <v/>
      </c>
      <c r="F20" s="4" t="inlineStr">
        <is>
          <t>Calendar-year return</t>
        </is>
      </c>
    </row>
    <row r="21">
      <c r="A21" s="6" t="n">
        <v>2017</v>
      </c>
      <c r="B21" s="8" t="n">
        <v>0.423</v>
      </c>
      <c r="C21" s="13">
        <f>E20</f>
        <v/>
      </c>
      <c r="D21" s="13">
        <f>C21*B21</f>
        <v/>
      </c>
      <c r="E21" s="13">
        <f>C21+D21</f>
        <v/>
      </c>
      <c r="F21" s="4" t="inlineStr">
        <is>
          <t>Calendar-year return</t>
        </is>
      </c>
    </row>
    <row r="22">
      <c r="A22" s="6" t="n">
        <v>2018</v>
      </c>
      <c r="B22" s="8" t="n">
        <v>-0.1781</v>
      </c>
      <c r="C22" s="13">
        <f>E21</f>
        <v/>
      </c>
      <c r="D22" s="13">
        <f>C22*B22</f>
        <v/>
      </c>
      <c r="E22" s="13">
        <f>C22+D22</f>
        <v/>
      </c>
      <c r="F22" s="4" t="inlineStr">
        <is>
          <t>Calendar-year return</t>
        </is>
      </c>
    </row>
    <row r="23">
      <c r="A23" s="6" t="n">
        <v>2019</v>
      </c>
      <c r="B23" s="8" t="n">
        <v>-0.146</v>
      </c>
      <c r="C23" s="13">
        <f>E22</f>
        <v/>
      </c>
      <c r="D23" s="13">
        <f>C23*B23</f>
        <v/>
      </c>
      <c r="E23" s="13">
        <f>C23+D23</f>
        <v/>
      </c>
      <c r="F23" s="4" t="inlineStr">
        <is>
          <t>Calendar-year return</t>
        </is>
      </c>
    </row>
    <row r="24">
      <c r="A24" s="6" t="n">
        <v>2020</v>
      </c>
      <c r="B24" s="8" t="n">
        <v>0.5003</v>
      </c>
      <c r="C24" s="13">
        <f>E23</f>
        <v/>
      </c>
      <c r="D24" s="13">
        <f>C24*B24</f>
        <v/>
      </c>
      <c r="E24" s="13">
        <f>C24+D24</f>
        <v/>
      </c>
      <c r="F24" s="4" t="inlineStr">
        <is>
          <t>Calendar-year return</t>
        </is>
      </c>
    </row>
    <row r="25">
      <c r="A25" s="6" t="n">
        <v>2021</v>
      </c>
      <c r="B25" s="8" t="n">
        <v>0.0607</v>
      </c>
      <c r="C25" s="13">
        <f>E24</f>
        <v/>
      </c>
      <c r="D25" s="13">
        <f>C25*B25</f>
        <v/>
      </c>
      <c r="E25" s="13">
        <f>C25+D25</f>
        <v/>
      </c>
      <c r="F25" s="4" t="inlineStr">
        <is>
          <t>Calendar-year return</t>
        </is>
      </c>
    </row>
    <row r="26">
      <c r="A26" s="6" t="n">
        <v>2022</v>
      </c>
      <c r="B26" s="8" t="n">
        <v>0.1998</v>
      </c>
      <c r="C26" s="13">
        <f>E25</f>
        <v/>
      </c>
      <c r="D26" s="13">
        <f>C26*B26</f>
        <v/>
      </c>
      <c r="E26" s="13">
        <f>C26+D26</f>
        <v/>
      </c>
      <c r="F26" s="4" t="inlineStr">
        <is>
          <t>Calendar-year return</t>
        </is>
      </c>
    </row>
    <row r="27">
      <c r="A27" s="6" t="n">
        <v>2023</v>
      </c>
      <c r="B27" s="8" t="n">
        <v>0.459</v>
      </c>
      <c r="C27" s="13">
        <f>E26</f>
        <v/>
      </c>
      <c r="D27" s="13">
        <f>C27*B27</f>
        <v/>
      </c>
      <c r="E27" s="13">
        <f>C27+D27</f>
        <v/>
      </c>
      <c r="F27" s="4" t="inlineStr">
        <is>
          <t>Calendar-year return</t>
        </is>
      </c>
    </row>
    <row r="28">
      <c r="A28" s="6" t="n">
        <v>2024</v>
      </c>
      <c r="B28" s="8" t="n">
        <v>0.3765</v>
      </c>
      <c r="C28" s="13">
        <f>E27</f>
        <v/>
      </c>
      <c r="D28" s="13">
        <f>C28*B28</f>
        <v/>
      </c>
      <c r="E28" s="13">
        <f>C28+D28</f>
        <v/>
      </c>
      <c r="F28" s="4" t="inlineStr">
        <is>
          <t>Calendar-year return</t>
        </is>
      </c>
    </row>
    <row r="29">
      <c r="A29" s="6" t="n">
        <v>2025</v>
      </c>
      <c r="B29" s="8" t="n">
        <v>0.5119</v>
      </c>
      <c r="C29" s="13">
        <f>E28</f>
        <v/>
      </c>
      <c r="D29" s="13">
        <f>C29*B29</f>
        <v/>
      </c>
      <c r="E29" s="13">
        <f>C29+D29</f>
        <v/>
      </c>
      <c r="F29" s="4" t="inlineStr">
        <is>
          <t>Calendar-year return</t>
        </is>
      </c>
    </row>
    <row r="30">
      <c r="A30" s="6" t="n">
        <v>2026</v>
      </c>
      <c r="B30" s="8" t="n">
        <v>0.5906</v>
      </c>
      <c r="C30" s="13">
        <f>E29</f>
        <v/>
      </c>
      <c r="D30" s="13">
        <f>C30*B30</f>
        <v/>
      </c>
      <c r="E30" s="13">
        <f>C30+D30</f>
        <v/>
      </c>
      <c r="F30" s="4" t="inlineStr">
        <is>
          <t>YTD through 13 Oct 2026; provisional</t>
        </is>
      </c>
    </row>
  </sheetData>
  <mergeCells count="2">
    <mergeCell ref="A2:F2"/>
    <mergeCell ref="A1:F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81B38"/>
    <outlinePr summaryBelow="1" summaryRight="1"/>
    <pageSetUpPr fitToPage="1"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38" customWidth="1" min="3" max="3"/>
    <col width="48" customWidth="1" min="4" max="4"/>
    <col width="45" customWidth="1" min="5" max="5"/>
  </cols>
  <sheetData>
    <row r="1" ht="30" customHeight="1">
      <c r="A1" s="1" t="inlineStr">
        <is>
          <t>2027 RISK-MONITORING DASHBOARD</t>
        </is>
      </c>
    </row>
    <row r="2">
      <c r="A2" s="2" t="inlineStr">
        <is>
          <t>Not rated means insufficient comparable data, not low risk.</t>
        </is>
      </c>
    </row>
    <row r="4" ht="30" customHeight="1">
      <c r="A4" s="5" t="inlineStr">
        <is>
          <t>Risk factor</t>
        </is>
      </c>
      <c r="B4" s="5" t="inlineStr">
        <is>
          <t>What to measure</t>
        </is>
      </c>
      <c r="C4" s="5" t="inlineStr">
        <is>
          <t>Current reading</t>
        </is>
      </c>
      <c r="D4" s="5" t="inlineStr">
        <is>
          <t>Evidence needed / source basis</t>
        </is>
      </c>
      <c r="E4" s="5" t="inlineStr">
        <is>
          <t>What raises concern</t>
        </is>
      </c>
    </row>
    <row r="5" ht="48" customHeight="1">
      <c r="A5" s="4" t="inlineStr">
        <is>
          <t>Valuation</t>
        </is>
      </c>
      <c r="B5" s="4" t="inlineStr">
        <is>
          <t>ASI P/E, P/B, earnings yield, dividend yield vs bond yields</t>
        </is>
      </c>
      <c r="C5" s="4" t="inlineStr">
        <is>
          <t>Not rated</t>
        </is>
      </c>
      <c r="D5" s="4" t="inlineStr">
        <is>
          <t>Date-matched prices, earnings, book values, dividends and bond yields</t>
        </is>
      </c>
      <c r="E5" s="4" t="inlineStr">
        <is>
          <t>Valuations rise faster than earnings and equity risk premium compresses.</t>
        </is>
      </c>
    </row>
    <row r="6" ht="48" customHeight="1">
      <c r="A6" s="4" t="inlineStr">
        <is>
          <t>Earnings quality</t>
        </is>
      </c>
      <c r="B6" s="4" t="inlineStr">
        <is>
          <t>Profit growth, margins, guidance, revisions and cash conversion</t>
        </is>
      </c>
      <c r="C6" s="4" t="inlineStr">
        <is>
          <t>Not rated</t>
        </is>
      </c>
      <c r="D6" s="4" t="inlineStr">
        <is>
          <t>Latest comparable company filings and earnings revisions</t>
        </is>
      </c>
      <c r="E6" s="4" t="inlineStr">
        <is>
          <t>Prices rise while profits weaken or earnings quality deteriorates.</t>
        </is>
      </c>
    </row>
    <row r="7" ht="48" customHeight="1">
      <c r="A7" s="4" t="inlineStr">
        <is>
          <t>Market breadth</t>
        </is>
      </c>
      <c r="B7" s="4" t="inlineStr">
        <is>
          <t>Advancers/decliners, equal-weight return, share above 50/200-day trend</t>
        </is>
      </c>
      <c r="C7" s="4" t="inlineStr">
        <is>
          <t>Not rated</t>
        </is>
      </c>
      <c r="D7" s="4" t="inlineStr">
        <is>
          <t>Daily NGX constituent prices and breadth counts</t>
        </is>
      </c>
      <c r="E7" s="4" t="inlineStr">
        <is>
          <t>Gains narrow to a few stocks and breadth deteriorates.</t>
        </is>
      </c>
    </row>
    <row r="8" ht="48" customHeight="1">
      <c r="A8" s="4" t="inlineStr">
        <is>
          <t>Liquidity &amp; leverage</t>
        </is>
      </c>
      <c r="B8" s="4" t="inlineStr">
        <is>
          <t>Turnover, value, market depth, bid–ask spreads, margin-credit exposure</t>
        </is>
      </c>
      <c r="C8" s="4" t="inlineStr">
        <is>
          <t>Not rated</t>
        </is>
      </c>
      <c r="D8" s="4" t="inlineStr">
        <is>
          <t>Daily market data and credible credit/leverage disclosures</t>
        </is>
      </c>
      <c r="E8" s="4" t="inlineStr">
        <is>
          <t>Liquidity thins or leveraged positions trigger forced selling.</t>
        </is>
      </c>
    </row>
    <row r="9" ht="48" customHeight="1">
      <c r="A9" s="4" t="inlineStr">
        <is>
          <t>Policy rate</t>
        </is>
      </c>
      <c r="B9" s="4" t="inlineStr">
        <is>
          <t>CBN Monetary Policy Rate (MPR)</t>
        </is>
      </c>
      <c r="C9" s="4" t="inlineStr">
        <is>
          <t>23.0%</t>
        </is>
      </c>
      <c r="D9" s="4" t="inlineStr">
        <is>
          <t>CBN MPC decision, 21–22 September 2026</t>
        </is>
      </c>
      <c r="E9" s="4" t="inlineStr">
        <is>
          <t>Restrictive rates can raise discount rates.</t>
        </is>
      </c>
    </row>
    <row r="10" ht="48" customHeight="1">
      <c r="A10" s="4" t="inlineStr">
        <is>
          <t>Inflation</t>
        </is>
      </c>
      <c r="B10" s="4" t="inlineStr">
        <is>
          <t>Latest headline CPI reading</t>
        </is>
      </c>
      <c r="C10" s="4" t="inlineStr">
        <is>
          <t>15.39% (CBN dashboard snapshot; release month not confirmed)</t>
        </is>
      </c>
      <c r="D10" s="4" t="inlineStr">
        <is>
          <t>Confirm matching NBS CPI release date</t>
        </is>
      </c>
      <c r="E10" s="4" t="inlineStr">
        <is>
          <t>Persistent inflation pressures real returns and costs.</t>
        </is>
      </c>
    </row>
    <row r="11" ht="48" customHeight="1">
      <c r="A11" s="4" t="inlineStr">
        <is>
          <t>FX &amp; external buffer</t>
        </is>
      </c>
      <c r="B11" s="4" t="inlineStr">
        <is>
          <t>Official NFEM close and reserves trend</t>
        </is>
      </c>
      <c r="C11" s="4" t="inlineStr">
        <is>
          <t>₦1,329.51/US$ (snapshot; not a 25 Sep close)</t>
        </is>
      </c>
      <c r="D11" s="4" t="inlineStr">
        <is>
          <t>Use dated NFEM series for comparisons</t>
        </is>
      </c>
      <c r="E11" s="4" t="inlineStr">
        <is>
          <t>Depreciation/volatility accelerates or external buffers weaken.</t>
        </is>
      </c>
    </row>
    <row r="12" ht="48" customHeight="1">
      <c r="A12" s="4" t="inlineStr">
        <is>
          <t>Flows &amp; concentration</t>
        </is>
      </c>
      <c r="B12" s="4" t="inlineStr">
        <is>
          <t>Foreign/domestic flows, sector weights, top-10 share of market cap</t>
        </is>
      </c>
      <c r="C12" s="4" t="inlineStr">
        <is>
          <t>Not rated</t>
        </is>
      </c>
      <c r="D12" s="4" t="inlineStr">
        <is>
          <t>NGX investor-flow reports and date-matched market caps</t>
        </is>
      </c>
      <c r="E12" s="4" t="inlineStr">
        <is>
          <t>Flows reverse or returns are unusually concentrated.</t>
        </is>
      </c>
    </row>
  </sheetData>
  <autoFilter ref="A4:E12"/>
  <mergeCells count="2">
    <mergeCell ref="A2:F2"/>
    <mergeCell ref="A1:F1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081B38"/>
    <outlinePr summaryBelow="1" summaryRight="1"/>
    <pageSetUpPr fitToPage="1"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4" customWidth="1" min="3" max="3"/>
    <col width="22" customWidth="1" min="4" max="4"/>
    <col width="26" customWidth="1" min="5" max="5"/>
  </cols>
  <sheetData>
    <row r="1" ht="30" customHeight="1">
      <c r="A1" s="1" t="inlineStr">
        <is>
          <t>ILLUSTRATIVE DOWNSIDE STRESS TEST</t>
        </is>
      </c>
    </row>
    <row r="2">
      <c r="A2" s="2" t="inlineStr">
        <is>
          <t>Sensitivity analysis on ₦1,000,000. Scenarios are not forecasts.</t>
        </is>
      </c>
    </row>
    <row r="4" ht="30" customHeight="1">
      <c r="A4" s="5" t="inlineStr">
        <is>
          <t>Scenario</t>
        </is>
      </c>
      <c r="B4" s="5" t="inlineStr">
        <is>
          <t>Assumed fall</t>
        </is>
      </c>
      <c r="C4" s="5" t="inlineStr">
        <is>
          <t>Value after fall (₦)</t>
        </is>
      </c>
      <c r="D4" s="5" t="inlineStr">
        <is>
          <t>Capital lost (₦)</t>
        </is>
      </c>
      <c r="E4" s="5" t="inlineStr">
        <is>
          <t>Gain needed to recover</t>
        </is>
      </c>
    </row>
    <row r="5">
      <c r="A5" t="inlineStr">
        <is>
          <t>Correction</t>
        </is>
      </c>
      <c r="B5" s="14" t="n">
        <v>-0.15</v>
      </c>
      <c r="C5" s="15">
        <f>1000000*(1+B5)</f>
        <v/>
      </c>
      <c r="D5" s="15">
        <f>1000000-C5</f>
        <v/>
      </c>
      <c r="E5" s="14">
        <f>D5/C5</f>
        <v/>
      </c>
    </row>
    <row r="6">
      <c r="A6" t="inlineStr">
        <is>
          <t>Bear-market decline</t>
        </is>
      </c>
      <c r="B6" s="14" t="n">
        <v>-0.3</v>
      </c>
      <c r="C6" s="15">
        <f>1000000*(1+B6)</f>
        <v/>
      </c>
      <c r="D6" s="15">
        <f>1000000-C6</f>
        <v/>
      </c>
      <c r="E6" s="14">
        <f>D6/C6</f>
        <v/>
      </c>
    </row>
    <row r="7">
      <c r="A7" t="inlineStr">
        <is>
          <t>Severe drawdown</t>
        </is>
      </c>
      <c r="B7" s="14" t="n">
        <v>-0.5</v>
      </c>
      <c r="C7" s="15">
        <f>1000000*(1+B7)</f>
        <v/>
      </c>
      <c r="D7" s="15">
        <f>1000000-C7</f>
        <v/>
      </c>
      <c r="E7" s="14">
        <f>D7/C7</f>
        <v/>
      </c>
    </row>
    <row r="8">
      <c r="A8" t="inlineStr">
        <is>
          <t>Historical 2008-style decline</t>
        </is>
      </c>
      <c r="B8" s="14" t="n">
        <v>-0.458</v>
      </c>
      <c r="C8" s="15">
        <f>1000000*(1+B8)</f>
        <v/>
      </c>
      <c r="D8" s="15">
        <f>1000000-C8</f>
        <v/>
      </c>
      <c r="E8" s="14">
        <f>D8/C8</f>
        <v/>
      </c>
    </row>
    <row r="11">
      <c r="A11" s="3" t="inlineStr">
        <is>
          <t>Key lesson</t>
        </is>
      </c>
      <c r="B11" s="4" t="inlineStr">
        <is>
          <t>A 45.8% decline reduces ₦1,000,000 to ₦542,000; about 84.5% gain is then required to recover.</t>
        </is>
      </c>
    </row>
    <row r="12"/>
  </sheetData>
  <mergeCells count="3">
    <mergeCell ref="A2:F2"/>
    <mergeCell ref="A1:F1"/>
    <mergeCell ref="B11:E12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081B38"/>
    <outlinePr summaryBelow="1" summaryRight="1"/>
    <pageSetUpPr fitToPage="1"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90" customWidth="1" min="3" max="3"/>
    <col width="55" customWidth="1" min="4" max="4"/>
  </cols>
  <sheetData>
    <row r="1" ht="30" customHeight="1">
      <c r="A1" s="1" t="inlineStr">
        <is>
          <t>SOURCE REGISTER &amp; LIMITATIONS</t>
        </is>
      </c>
    </row>
    <row r="2">
      <c r="A2" s="2" t="inlineStr">
        <is>
          <t>Source links cited in the report; confirm dates and figures before future updates.</t>
        </is>
      </c>
    </row>
    <row r="4" ht="30" customHeight="1">
      <c r="A4" s="5" t="inlineStr">
        <is>
          <t>Topic</t>
        </is>
      </c>
      <c r="B4" s="5" t="inlineStr">
        <is>
          <t>Source / description</t>
        </is>
      </c>
      <c r="C4" s="5" t="inlineStr">
        <is>
          <t>URL</t>
        </is>
      </c>
      <c r="D4" s="5" t="inlineStr">
        <is>
          <t>Notes</t>
        </is>
      </c>
    </row>
    <row r="5" ht="38" customHeight="1">
      <c r="A5" s="4" t="inlineStr">
        <is>
          <t>Historical ASI 2001–2009</t>
        </is>
      </c>
      <c r="B5" s="4" t="inlineStr">
        <is>
          <t>SEC Nigeria Annual Report and Accounts 2009, Table 16</t>
        </is>
      </c>
      <c r="C5" s="16" t="inlineStr">
        <is>
          <t>https://www.sec.gov.ng/files/Annual%20reports/SEC%20ANNUAL%20REPORTS%20%20ACCOUNTS%202009_lite.pdf</t>
        </is>
      </c>
      <c r="D5" s="4" t="inlineStr">
        <is>
          <t>ASI levels and rounded returns.</t>
        </is>
      </c>
    </row>
    <row r="6" ht="38" customHeight="1">
      <c r="A6" s="4" t="inlineStr">
        <is>
          <t>2025 year-end</t>
        </is>
      </c>
      <c r="B6" s="4" t="inlineStr">
        <is>
          <t>NGX Daily Official List, 31 December 2025</t>
        </is>
      </c>
      <c r="C6" s="16" t="inlineStr">
        <is>
          <t>https://doclib.ngxgroup.com/DownloadsContent/COVERPAGE%20FOR%2031-12-2025.pdf</t>
        </is>
      </c>
      <c r="D6" s="4" t="inlineStr">
        <is>
          <t>Official year-end close.</t>
        </is>
      </c>
    </row>
    <row r="7" ht="38" customHeight="1">
      <c r="A7" s="4" t="inlineStr">
        <is>
          <t>2024 performance</t>
        </is>
      </c>
      <c r="B7" s="4" t="inlineStr">
        <is>
          <t>NGX Group, 2024 ASI performance</t>
        </is>
      </c>
      <c r="C7" s="16" t="inlineStr">
        <is>
          <t>https://ngxgroup.com/ngx-asi-closes-2024-with-37-return/</t>
        </is>
      </c>
      <c r="D7" s="4" t="inlineStr">
        <is>
          <t>Official performance release.</t>
        </is>
      </c>
    </row>
    <row r="8" ht="38" customHeight="1">
      <c r="A8" s="4" t="inlineStr">
        <is>
          <t>2025 performance</t>
        </is>
      </c>
      <c r="B8" s="4" t="inlineStr">
        <is>
          <t>NGX Group, 2025 performance</t>
        </is>
      </c>
      <c r="C8" s="16" t="inlineStr">
        <is>
          <t>https://ngxgroup.com/ngx-group-steering-market-to-world-beating-51-19-rally-in-2025/</t>
        </is>
      </c>
      <c r="D8" s="4" t="inlineStr">
        <is>
          <t>Official performance release.</t>
        </is>
      </c>
    </row>
    <row r="9" ht="38" customHeight="1">
      <c r="A9" s="4" t="inlineStr">
        <is>
          <t>Historical market data</t>
        </is>
      </c>
      <c r="B9" s="4" t="inlineStr">
        <is>
          <t>NGX X-DataPortal</t>
        </is>
      </c>
      <c r="C9" s="16" t="inlineStr">
        <is>
          <t>https://ngxgroup.com/exchange/data/x-dataportal/</t>
        </is>
      </c>
      <c r="D9" s="4" t="inlineStr">
        <is>
          <t>For future validation and updates.</t>
        </is>
      </c>
    </row>
    <row r="10" ht="38" customHeight="1">
      <c r="A10" s="4" t="inlineStr">
        <is>
          <t>Policy rate</t>
        </is>
      </c>
      <c r="B10" s="4" t="inlineStr">
        <is>
          <t>CBN Monetary Policy Decisions</t>
        </is>
      </c>
      <c r="C10" s="16" t="inlineStr">
        <is>
          <t>https://www.cbn.gov.ng/MonetaryPolicy/decisions.html</t>
        </is>
      </c>
      <c r="D10" s="4" t="inlineStr">
        <is>
          <t>Report cites 23% MPR after Sep 2026 MPC meeting.</t>
        </is>
      </c>
    </row>
    <row r="11" ht="38" customHeight="1">
      <c r="A11" s="4" t="inlineStr">
        <is>
          <t>FX</t>
        </is>
      </c>
      <c r="B11" s="4" t="inlineStr">
        <is>
          <t>CBN Exchange Rates / NFEM series</t>
        </is>
      </c>
      <c r="C11" s="16" t="inlineStr">
        <is>
          <t>https://www.cbn.gov.ng/rates/ExchRateByCurrency.html</t>
        </is>
      </c>
      <c r="D11" s="4" t="inlineStr">
        <is>
          <t>Use dated rates for comparisons.</t>
        </is>
      </c>
    </row>
    <row r="12" ht="38" customHeight="1">
      <c r="A12" s="4" t="inlineStr">
        <is>
          <t>Inflation</t>
        </is>
      </c>
      <c r="B12" s="4" t="inlineStr">
        <is>
          <t>National Bureau of Statistics</t>
        </is>
      </c>
      <c r="C12" s="16" t="inlineStr">
        <is>
          <t>https://nigerianstat.gov.ng/</t>
        </is>
      </c>
      <c r="D12" s="4" t="inlineStr">
        <is>
          <t>Confirm matching CPI release date.</t>
        </is>
      </c>
    </row>
    <row r="13" ht="38" customHeight="1">
      <c r="A13" s="4" t="inlineStr">
        <is>
          <t>2026 YTD corroboration</t>
        </is>
      </c>
      <c r="B13" s="4" t="inlineStr">
        <is>
          <t>Nairametrics, 13 October 2026 close</t>
        </is>
      </c>
      <c r="C13" s="16" t="inlineStr">
        <is>
          <t>https://nairametrics.com/2026/10/13/ngx-sheds-n144-54-billion-as-bearish-pressure-persists/</t>
        </is>
      </c>
      <c r="D13" s="4" t="inlineStr">
        <is>
          <t>Third-party corroboration; official daily-list confirmation pending in report.</t>
        </is>
      </c>
    </row>
    <row r="14" ht="38" customHeight="1">
      <c r="A14" s="4" t="inlineStr">
        <is>
          <t>2026 official data location</t>
        </is>
      </c>
      <c r="B14" s="4" t="inlineStr">
        <is>
          <t>NGX Data Library</t>
        </is>
      </c>
      <c r="C14" s="16" t="inlineStr">
        <is>
          <t>https://ngxgroup.com/exchange/data/data-library/</t>
        </is>
      </c>
      <c r="D14" s="4" t="inlineStr">
        <is>
          <t>Official daily lists and data library.</t>
        </is>
      </c>
    </row>
  </sheetData>
  <mergeCells count="2">
    <mergeCell ref="A2:F2"/>
    <mergeCell ref="A1:F1"/>
  </mergeCells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2026-10-19T08:50:01Z</dcterms:created>
  <dcterms:modified xmlns:dcterms="http://purl.org/dc/terms/" xmlns:xsi="http://www.w3.org/2001/XMLSchema-instance" xsi:type="dcterms:W3CDTF">2026-10-19T08:50:01Z</dcterms:modified>
</cp:coreProperties>
</file>